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heckCompatibility="1" defaultThemeVersion="124226"/>
  <mc:AlternateContent xmlns:mc="http://schemas.openxmlformats.org/markup-compatibility/2006">
    <mc:Choice Requires="x15">
      <x15ac:absPath xmlns:x15ac="http://schemas.microsoft.com/office/spreadsheetml/2010/11/ac" url="L:\DIREZIONE GENERALE NEW_dal 01.01.2019\UFFICIO PERSONALE PARTE GIURIDICA\CONTRATTAZ. DECENTR. E PERFORMANCE\PERFORMANCE\2023\PIANO OBIETTIVI 2023\"/>
    </mc:Choice>
  </mc:AlternateContent>
  <xr:revisionPtr revIDLastSave="0" documentId="13_ncr:1_{7699C449-8366-44FF-A400-3AD86299AEEF}" xr6:coauthVersionLast="47" xr6:coauthVersionMax="47" xr10:uidLastSave="{00000000-0000-0000-0000-000000000000}"/>
  <bookViews>
    <workbookView xWindow="-120" yWindow="-120" windowWidth="24240" windowHeight="13140" xr2:uid="{00000000-000D-0000-FFFF-FFFF00000000}"/>
  </bookViews>
  <sheets>
    <sheet name="scheda obiettivo " sheetId="10" r:id="rId1"/>
    <sheet name="comportamenti organizzativi" sheetId="9" r:id="rId2"/>
  </sheets>
  <definedNames>
    <definedName name="_xlnm.Print_Area" localSheetId="0">'scheda obiettivo '!$A$1:$AU$15</definedName>
    <definedName name="_xlnm.Print_Titles" localSheetId="1">'comportamenti organizzativi'!$1:$1</definedName>
  </definedNames>
  <calcPr calcId="181029"/>
</workbook>
</file>

<file path=xl/calcChain.xml><?xml version="1.0" encoding="utf-8"?>
<calcChain xmlns="http://schemas.openxmlformats.org/spreadsheetml/2006/main">
  <c r="B31" i="10" l="1"/>
  <c r="B32" i="10"/>
  <c r="B33" i="10"/>
  <c r="B30" i="10"/>
  <c r="F31" i="9"/>
  <c r="E31" i="9"/>
  <c r="D31" i="9"/>
  <c r="G30" i="9"/>
  <c r="G29" i="9"/>
  <c r="F27" i="9"/>
  <c r="E27" i="9"/>
  <c r="D27" i="9"/>
  <c r="G26" i="9"/>
  <c r="G25" i="9"/>
  <c r="G24" i="9"/>
  <c r="G23" i="9"/>
  <c r="F21" i="9"/>
  <c r="E21" i="9"/>
  <c r="D21" i="9"/>
  <c r="G20" i="9"/>
  <c r="G19" i="9"/>
  <c r="G18" i="9"/>
  <c r="G17" i="9"/>
  <c r="G16" i="9"/>
  <c r="G15" i="9"/>
  <c r="F13" i="9"/>
  <c r="E13" i="9"/>
  <c r="D13" i="9"/>
  <c r="G12" i="9"/>
  <c r="G11" i="9"/>
  <c r="G10" i="9"/>
  <c r="G9" i="9"/>
  <c r="G8" i="9"/>
  <c r="F6" i="9"/>
  <c r="E6" i="9"/>
  <c r="D6" i="9"/>
  <c r="G5" i="9"/>
  <c r="G4" i="9"/>
  <c r="G3" i="9"/>
  <c r="R7" i="10"/>
  <c r="D31" i="10" s="1"/>
  <c r="R8" i="10"/>
  <c r="D32" i="10" s="1"/>
  <c r="R9" i="10"/>
  <c r="P9" i="10" s="1"/>
  <c r="P6" i="10"/>
  <c r="G21" i="9" l="1"/>
  <c r="G6" i="9"/>
  <c r="G27" i="9"/>
  <c r="G31" i="9"/>
  <c r="P8" i="10"/>
  <c r="P7" i="10"/>
  <c r="G13" i="9"/>
  <c r="D30" i="10"/>
  <c r="D35" i="10" s="1"/>
  <c r="B39" i="10" s="1"/>
  <c r="D33" i="10"/>
  <c r="G32" i="9"/>
  <c r="B40" i="10" s="1"/>
  <c r="B41" i="10" l="1"/>
</calcChain>
</file>

<file path=xl/sharedStrings.xml><?xml version="1.0" encoding="utf-8"?>
<sst xmlns="http://schemas.openxmlformats.org/spreadsheetml/2006/main" count="211" uniqueCount="132">
  <si>
    <t>Totale comportamenti organizzativi</t>
  </si>
  <si>
    <t>Ambito della valutazione e peso generale</t>
  </si>
  <si>
    <t>Indicatori</t>
  </si>
  <si>
    <t>Scala di gradazione</t>
  </si>
  <si>
    <t>Peso sub - obiettivi</t>
  </si>
  <si>
    <t>Disponibilità a variazioni orarie per esigenze di servizio</t>
  </si>
  <si>
    <t xml:space="preserve">Costanza e assiduità nell' impegno nell' esecuzione del proprio lavoro </t>
  </si>
  <si>
    <t>Flessibilità nell' esecuzione delle proprie mansioni</t>
  </si>
  <si>
    <t>Aderenza agli obiettivi istituzionali: identificazione e senso di appartenenza all' Ente</t>
  </si>
  <si>
    <t>Capacità di adattamento e contributo ai processi di riorganizzazione</t>
  </si>
  <si>
    <t>Capacità di rilevare attivamente i problemi</t>
  </si>
  <si>
    <t>Capacità organizzativa e livello di autonomia nella gestione</t>
  </si>
  <si>
    <t>Capacità e cortesia nell' ascolto e nella risposta telefonica e front-office all' utenza esterna e interna.</t>
  </si>
  <si>
    <t xml:space="preserve">Affidabilità: puntualità nel rispetto dei tempi delle consegne e delle scadenze, completezza e precisione nel lavoro </t>
  </si>
  <si>
    <t>Riservatezza (osservanza del segreto professionale, d' ufficio, riservatezza concernente le relazioni professionali, ecc..)</t>
  </si>
  <si>
    <t>Capacità di apporto concreto nel lavoro di gruppo, di equipe, ecc.</t>
  </si>
  <si>
    <t>Capacità di collaborare e integrarsi con i colleghi del proprio servizio e degli altri servizi</t>
  </si>
  <si>
    <t>Atteggiamento propositivo e costruttivo verso il proprio lavoro</t>
  </si>
  <si>
    <t>Capacità di attivarsi per la soluzione dei problemi e delle emergenze</t>
  </si>
  <si>
    <t>Proposte e contributi alla realizzazione di iniziative per il miglioramento e l' innovazione del Servizio</t>
  </si>
  <si>
    <t>Capacità di relazionare ai propri colleghi sulle materie oggetto di formazione interna/esterna alla quale si è partecipato.</t>
  </si>
  <si>
    <t>Rispetto e corretto utilizzo dei beni materiali/strumentali assegnati</t>
  </si>
  <si>
    <t>Aderenza agli obiettivi particolari: conoscenza e rispetto delle norme e delle procedure; partecipazione al raggiungimento degli obiettivi definiti dal PEG</t>
  </si>
  <si>
    <t>Formazione e arricchimento della professionalità attraverso la formazione interna/esterna ed autoformazione.</t>
  </si>
  <si>
    <t>Risorse strumentali necessarie</t>
  </si>
  <si>
    <t>Altri uffici o altri Enti coinvolti</t>
  </si>
  <si>
    <t>Risorse umane appartenenti all' area coinvolte: contributor</t>
  </si>
  <si>
    <t xml:space="preserve">Risorse economiche assegnate          </t>
  </si>
  <si>
    <t>Stakeholder</t>
  </si>
  <si>
    <t xml:space="preserve">Interventi correttivi intrapresi </t>
  </si>
  <si>
    <t xml:space="preserve">Criticità riscontrate </t>
  </si>
  <si>
    <t>% di raggiungimento del risultato atteso</t>
  </si>
  <si>
    <t>Eventuali note</t>
  </si>
  <si>
    <t>Punteggio risultato finale</t>
  </si>
  <si>
    <t>Descrizione Indicatore</t>
  </si>
  <si>
    <t xml:space="preserve">Firma per accettazione: </t>
  </si>
  <si>
    <t>Autovalutazione</t>
  </si>
  <si>
    <t>Professionalità                                                                                                                                  25</t>
  </si>
  <si>
    <t>Iniziativa personale           20</t>
  </si>
  <si>
    <t>Professionalità legata alla formazione                10</t>
  </si>
  <si>
    <t>Customer satisfaction</t>
  </si>
  <si>
    <t xml:space="preserve">Valore atteso </t>
  </si>
  <si>
    <t>Valore raggiunto</t>
  </si>
  <si>
    <t>Scostamento</t>
  </si>
  <si>
    <t>Sistema di decurtazione</t>
  </si>
  <si>
    <t>Coinvolgimento nei processi lavorativi  dell' Ente - Coscienza del proprio ruolo                                        30</t>
  </si>
  <si>
    <t>Capacità di valutazione del personale della propria area di responsabilità, evidenziabile attraverso una significativa differenziazione dei giudizi espressi</t>
  </si>
  <si>
    <t>Impegno                                                                                                                                 15</t>
  </si>
  <si>
    <t>Titolo obiettivo</t>
  </si>
  <si>
    <t>Descrizione obiettivo</t>
  </si>
  <si>
    <t>Target                                  (risultato finale che si vuole conseguire)</t>
  </si>
  <si>
    <t xml:space="preserve">Peso attribuito all' obiettivo </t>
  </si>
  <si>
    <t xml:space="preserve">Tipologia dell' obiettivo*                                      </t>
  </si>
  <si>
    <t>Tipologia indicatore*</t>
  </si>
  <si>
    <t xml:space="preserve">Decurtazione totale del punteggio nel caso in cui non sia raggiunto il risultato atteso.           </t>
  </si>
  <si>
    <t>Decurtazione totale del punteggio nel caso di non raggiungimento del valore atteso.</t>
  </si>
  <si>
    <t xml:space="preserve">Valutazione finale  </t>
  </si>
  <si>
    <t>/100</t>
  </si>
  <si>
    <t>Tot. /100</t>
  </si>
  <si>
    <t>Giudizio complessivo: /100</t>
  </si>
  <si>
    <t>COMUNE DI SAN FRANCESCO AL CAMPO</t>
  </si>
  <si>
    <t>CENTRO DI RESPONSABILITA':</t>
  </si>
  <si>
    <t xml:space="preserve">NOME E COGNOME: </t>
  </si>
  <si>
    <r>
      <t>SISTEMA PREMIANTE COLLEGATO</t>
    </r>
    <r>
      <rPr>
        <sz val="10"/>
        <color rgb="FF000000"/>
        <rFont val="Bookman Old Style"/>
        <family val="1"/>
      </rPr>
      <t>:</t>
    </r>
  </si>
  <si>
    <t xml:space="preserve"> % indennità di risultato; </t>
  </si>
  <si>
    <t>* 4 tipi di indicatore:</t>
  </si>
  <si>
    <t>1) Obiettivo pluriennale trasversale: legato alla performance collettiva</t>
  </si>
  <si>
    <t>QUALITATIVO</t>
  </si>
  <si>
    <t>2) Obiettivo pluriennale di area: legato alla performance di area</t>
  </si>
  <si>
    <t>QUANTITATIVO</t>
  </si>
  <si>
    <t>3) Obiettivo annuale di area: legato alla performance di area</t>
  </si>
  <si>
    <t>TEMPORALE</t>
  </si>
  <si>
    <t>4) obiettivo annuale individuale: legato alla performance individuale</t>
  </si>
  <si>
    <t>ECONOMICO</t>
  </si>
  <si>
    <t>VERIFICA INTERMEDIA</t>
  </si>
  <si>
    <t>data</t>
  </si>
  <si>
    <t>GIUSI PALERMO</t>
  </si>
  <si>
    <t>VERIFICA FINALE</t>
  </si>
  <si>
    <t>Punteggio finale</t>
  </si>
  <si>
    <t xml:space="preserve">Obiettivi: </t>
  </si>
  <si>
    <t>Punteggio</t>
  </si>
  <si>
    <t>ANNO</t>
  </si>
  <si>
    <t>GRIGLIA DI VALUTAZIONE DEI COMPORTAMENTI ORGANIZZATIVI</t>
  </si>
  <si>
    <t>1   2   3   4   5</t>
  </si>
  <si>
    <t>Comportamenti organzzativi</t>
  </si>
  <si>
    <t>AREA AMMINISTRATIVA</t>
  </si>
  <si>
    <t>Attuazione della sezione  Trasparenza e Integrità approvato con il Piano Anticorruzione 2022 - 2024</t>
  </si>
  <si>
    <t xml:space="preserve">Dare attuazione al Programma approvato dall' Ente adempiendo agli obblighi di pubblicazione di propria competenza così come individuato nell' allegato al Programma. Adeguamento del sito istituzionale ai sensi del D.lgs 50/2016 e del FOIA. </t>
  </si>
  <si>
    <t xml:space="preserve">Attuazione del Programma  </t>
  </si>
  <si>
    <t>nessuno</t>
  </si>
  <si>
    <t>nessuna</t>
  </si>
  <si>
    <t>utenti</t>
  </si>
  <si>
    <t>no</t>
  </si>
  <si>
    <t>Tempestiva trasmissione dati al Referente interno per l'aggiornamento della sezione "Amministrazione Trasparente" del sito istituzionale</t>
  </si>
  <si>
    <t>scad. 31,12,2023</t>
  </si>
  <si>
    <t xml:space="preserve">Adeguamento alla nuova normativa europea in materia di privacy. </t>
  </si>
  <si>
    <t xml:space="preserve">Seguire per la parte di propria competenza gli adempimenti necessari al fine di adeguarsi alla nuova normativa europea in materia di privacy. </t>
  </si>
  <si>
    <t>seguire iter</t>
  </si>
  <si>
    <t>Fornelli Russo Gomba Cerutti Tenaglia</t>
  </si>
  <si>
    <t>Tempestiva comunicazione al Referente interno privacy circa eventuali aggiornarmenti all'informativa privacy di ufficio, al registro dei trattamenti e alla nomina di responsabili esterni al trattamento dati personali per inserimento nell'apposito regist</t>
  </si>
  <si>
    <t>Atti propedeutici al lavoro dell'OIV</t>
  </si>
  <si>
    <t>Compilazione di tutti gli atti necessari al fine dipoter procedere all'iter di valutazione annuale</t>
  </si>
  <si>
    <t>attuazione obiettivo</t>
  </si>
  <si>
    <t>tutti gli uffici</t>
  </si>
  <si>
    <t xml:space="preserve">nessuna </t>
  </si>
  <si>
    <t>ente</t>
  </si>
  <si>
    <t>Rispetto dei termini fissati dall'ufficio personale</t>
  </si>
  <si>
    <t xml:space="preserve">Verifica e aggiornamento dei dati dei fornitori dell'area </t>
  </si>
  <si>
    <t>aggiornamento banca dati</t>
  </si>
  <si>
    <t>Aggiornamento banca dati fornitori su GIOVE</t>
  </si>
  <si>
    <t>scad. 31,01,2024</t>
  </si>
  <si>
    <t>Obiettivo annuale trasversale 1</t>
  </si>
  <si>
    <t>Obiettivo annuale trasversale 2</t>
  </si>
  <si>
    <t>Obiettivo annuale trasversale 3</t>
  </si>
  <si>
    <t>Obiettivo annuale di area 4</t>
  </si>
  <si>
    <t>Temporale</t>
  </si>
  <si>
    <t>Qualitativo e temporale</t>
  </si>
  <si>
    <t>Fasce di valutazione</t>
  </si>
  <si>
    <t>Obiettivo Raggiunto</t>
  </si>
  <si>
    <t>Obiettivo Parzialmente Raggiunto</t>
  </si>
  <si>
    <t>Obiettivo NON Raggiunto</t>
  </si>
  <si>
    <t>100 - 90</t>
  </si>
  <si>
    <t>89 - 60</t>
  </si>
  <si>
    <t>59 - 0</t>
  </si>
  <si>
    <t>Percentuale</t>
  </si>
  <si>
    <t>entro il mese successivo</t>
  </si>
  <si>
    <t xml:space="preserve">ritardo da uno a due mesi </t>
  </si>
  <si>
    <t>Ritardo oltre due mesi</t>
  </si>
  <si>
    <t xml:space="preserve">Fino al 90% previsto </t>
  </si>
  <si>
    <t>Tra l'89% ed il 60% previsto</t>
  </si>
  <si>
    <t>Meno del 60% previsto</t>
  </si>
  <si>
    <t>QUANTITATIVO QUALITATIVO ECONOMICO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</si>
</sst>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b/>
      <sz val="10"/>
      <name val="Bookman Old Style"/>
      <family val="1"/>
    </font>
    <font>
      <sz val="10"/>
      <name val="Bookman Old Style"/>
      <family val="1"/>
    </font>
    <font>
      <b/>
      <sz val="9"/>
      <name val="Bookman Old Style"/>
      <family val="1"/>
    </font>
    <font>
      <b/>
      <i/>
      <sz val="12"/>
      <name val="Bookman Old Style"/>
      <family val="1"/>
    </font>
    <font>
      <sz val="10"/>
      <color indexed="10"/>
      <name val="Bookman Old Style"/>
      <family val="1"/>
    </font>
    <font>
      <sz val="14"/>
      <name val="Bookman Old Style"/>
      <family val="1"/>
    </font>
    <font>
      <b/>
      <sz val="12"/>
      <name val="Bookman Old Style"/>
      <family val="1"/>
    </font>
    <font>
      <sz val="12"/>
      <name val="Bookman Old Style"/>
      <family val="1"/>
    </font>
    <font>
      <b/>
      <sz val="10"/>
      <name val="Arial"/>
      <family val="2"/>
    </font>
    <font>
      <b/>
      <sz val="10"/>
      <color theme="1"/>
      <name val="Bookman Old Style"/>
      <family val="1"/>
    </font>
    <font>
      <b/>
      <i/>
      <sz val="10"/>
      <color rgb="FF000000"/>
      <name val="Bookman Old Style"/>
      <family val="1"/>
    </font>
    <font>
      <sz val="10"/>
      <color rgb="FF000000"/>
      <name val="Bookman Old Style"/>
      <family val="1"/>
    </font>
    <font>
      <b/>
      <sz val="10"/>
      <color rgb="FF000000"/>
      <name val="Bookman Old Style"/>
      <family val="1"/>
    </font>
    <font>
      <b/>
      <sz val="9"/>
      <color rgb="FF000000"/>
      <name val="Bookman Old Style"/>
      <family val="1"/>
    </font>
    <font>
      <sz val="10"/>
      <color theme="1"/>
      <name val="Bookman Old Style"/>
      <family val="1"/>
    </font>
    <font>
      <b/>
      <i/>
      <sz val="9"/>
      <name val="Bookman Old Style"/>
      <family val="1"/>
    </font>
    <font>
      <sz val="14"/>
      <name val="Arial"/>
      <family val="2"/>
    </font>
    <font>
      <b/>
      <sz val="14"/>
      <name val="Arial"/>
      <family val="2"/>
    </font>
    <font>
      <b/>
      <sz val="11"/>
      <color theme="1"/>
      <name val="Arial"/>
      <family val="2"/>
    </font>
    <font>
      <sz val="11"/>
      <name val="Arial"/>
      <family val="2"/>
    </font>
    <font>
      <b/>
      <sz val="11"/>
      <name val="Arial"/>
      <family val="2"/>
    </font>
    <font>
      <b/>
      <sz val="11"/>
      <color theme="1"/>
      <name val="Bookman Old Style"/>
      <family val="1"/>
    </font>
    <font>
      <b/>
      <i/>
      <sz val="11"/>
      <color rgb="FF000000"/>
      <name val="Bookman Old Style"/>
      <family val="1"/>
    </font>
    <font>
      <b/>
      <sz val="11"/>
      <name val="Bookman Old Style"/>
      <family val="1"/>
    </font>
  </fonts>
  <fills count="11">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rgb="FFCC99FF"/>
        <bgColor indexed="64"/>
      </patternFill>
    </fill>
    <fill>
      <patternFill patternType="solid">
        <fgColor rgb="FFFFFF99"/>
        <bgColor indexed="64"/>
      </patternFill>
    </fill>
    <fill>
      <patternFill patternType="solid">
        <fgColor rgb="FFCCFFCC"/>
        <bgColor indexed="64"/>
      </patternFill>
    </fill>
    <fill>
      <patternFill patternType="solid">
        <fgColor rgb="FF99C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89">
    <xf numFmtId="0" fontId="0" fillId="0" borderId="0" xfId="0"/>
    <xf numFmtId="0" fontId="2" fillId="0" borderId="1" xfId="0" applyFont="1" applyBorder="1"/>
    <xf numFmtId="0" fontId="2"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2" borderId="1" xfId="0" applyFont="1" applyFill="1" applyBorder="1" applyAlignment="1">
      <alignment horizontal="center"/>
    </xf>
    <xf numFmtId="0" fontId="5" fillId="2" borderId="1" xfId="0" applyFont="1" applyFill="1" applyBorder="1"/>
    <xf numFmtId="0" fontId="1" fillId="2" borderId="1" xfId="0" applyFont="1" applyFill="1" applyBorder="1" applyAlignment="1">
      <alignment horizontal="center" vertical="center"/>
    </xf>
    <xf numFmtId="0" fontId="2" fillId="0" borderId="3" xfId="0" applyFont="1" applyBorder="1" applyAlignment="1">
      <alignment horizontal="center" vertical="center" wrapText="1"/>
    </xf>
    <xf numFmtId="0" fontId="0" fillId="0" borderId="1" xfId="0" applyBorder="1" applyAlignment="1">
      <alignment vertical="center"/>
    </xf>
    <xf numFmtId="0" fontId="0" fillId="0" borderId="0" xfId="0" applyAlignment="1">
      <alignment vertical="center"/>
    </xf>
    <xf numFmtId="0" fontId="11" fillId="5" borderId="8" xfId="0" applyFont="1" applyFill="1" applyBorder="1" applyAlignment="1">
      <alignment vertical="center"/>
    </xf>
    <xf numFmtId="0" fontId="11" fillId="5" borderId="9" xfId="0" applyFont="1" applyFill="1" applyBorder="1" applyAlignment="1">
      <alignment vertical="center"/>
    </xf>
    <xf numFmtId="0" fontId="11" fillId="5" borderId="10" xfId="0" applyFont="1" applyFill="1" applyBorder="1" applyAlignment="1">
      <alignment vertical="center"/>
    </xf>
    <xf numFmtId="0" fontId="11" fillId="6" borderId="8" xfId="0" applyFont="1" applyFill="1" applyBorder="1" applyAlignment="1">
      <alignment vertical="center"/>
    </xf>
    <xf numFmtId="0" fontId="11" fillId="6" borderId="9" xfId="0" applyFont="1" applyFill="1" applyBorder="1" applyAlignment="1">
      <alignment vertical="center"/>
    </xf>
    <xf numFmtId="0" fontId="11" fillId="6" borderId="10" xfId="0" applyFont="1" applyFill="1" applyBorder="1" applyAlignment="1">
      <alignment vertical="center"/>
    </xf>
    <xf numFmtId="0" fontId="11" fillId="7" borderId="11" xfId="0" applyFont="1" applyFill="1" applyBorder="1" applyAlignment="1">
      <alignment vertical="center"/>
    </xf>
    <xf numFmtId="0" fontId="11" fillId="7" borderId="12" xfId="0" applyFont="1" applyFill="1" applyBorder="1" applyAlignment="1">
      <alignment vertical="center" wrapText="1"/>
    </xf>
    <xf numFmtId="0" fontId="11" fillId="7" borderId="13" xfId="0" applyFont="1" applyFill="1" applyBorder="1" applyAlignment="1">
      <alignment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1" fillId="0" borderId="0" xfId="0" applyFont="1" applyAlignment="1">
      <alignment vertical="center"/>
    </xf>
    <xf numFmtId="0" fontId="1" fillId="0" borderId="0" xfId="0" applyFont="1" applyAlignment="1">
      <alignment horizontal="right" vertical="center"/>
    </xf>
    <xf numFmtId="0" fontId="1" fillId="3" borderId="3" xfId="0" applyFont="1" applyFill="1" applyBorder="1" applyAlignment="1">
      <alignment horizontal="left" vertical="center"/>
    </xf>
    <xf numFmtId="0" fontId="1" fillId="3" borderId="4" xfId="0" applyFont="1" applyFill="1" applyBorder="1" applyAlignment="1">
      <alignment horizontal="center" vertical="center"/>
    </xf>
    <xf numFmtId="0" fontId="1" fillId="3" borderId="2" xfId="0" applyFont="1" applyFill="1" applyBorder="1" applyAlignment="1">
      <alignment horizontal="center" vertical="center"/>
    </xf>
    <xf numFmtId="0" fontId="9" fillId="0" borderId="1" xfId="0" applyFont="1" applyBorder="1" applyAlignment="1">
      <alignment vertical="center"/>
    </xf>
    <xf numFmtId="0" fontId="16" fillId="0" borderId="0" xfId="0" applyFont="1" applyAlignment="1">
      <alignment vertical="center"/>
    </xf>
    <xf numFmtId="9" fontId="2" fillId="8" borderId="3"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17" fillId="10" borderId="15" xfId="0" applyFont="1" applyFill="1" applyBorder="1" applyAlignment="1">
      <alignment horizontal="center" vertical="center"/>
    </xf>
    <xf numFmtId="0" fontId="17" fillId="10" borderId="17" xfId="0" applyFont="1" applyFill="1" applyBorder="1" applyAlignment="1">
      <alignment horizontal="center" vertical="center"/>
    </xf>
    <xf numFmtId="0" fontId="18" fillId="10" borderId="19" xfId="0" applyFont="1" applyFill="1" applyBorder="1" applyAlignment="1">
      <alignment horizontal="center" vertical="center"/>
    </xf>
    <xf numFmtId="9" fontId="1" fillId="8" borderId="3" xfId="0" applyNumberFormat="1" applyFont="1" applyFill="1" applyBorder="1" applyAlignment="1">
      <alignment horizontal="center" vertical="center" wrapText="1"/>
    </xf>
    <xf numFmtId="0" fontId="19" fillId="0" borderId="1" xfId="0" applyFont="1" applyBorder="1" applyAlignment="1">
      <alignment horizontal="center" vertical="center"/>
    </xf>
    <xf numFmtId="0" fontId="3" fillId="0" borderId="0" xfId="0" applyFont="1" applyAlignment="1">
      <alignment vertical="center"/>
    </xf>
    <xf numFmtId="0" fontId="21" fillId="0" borderId="1" xfId="0" applyFont="1" applyBorder="1" applyAlignment="1">
      <alignment horizontal="center" vertical="center"/>
    </xf>
    <xf numFmtId="0" fontId="9" fillId="10" borderId="14" xfId="0" applyFont="1" applyFill="1" applyBorder="1" applyAlignment="1">
      <alignment vertical="center"/>
    </xf>
    <xf numFmtId="0" fontId="9" fillId="10" borderId="16" xfId="0" applyFont="1" applyFill="1" applyBorder="1" applyAlignment="1">
      <alignment vertical="center"/>
    </xf>
    <xf numFmtId="0" fontId="9" fillId="10" borderId="18" xfId="0" applyFont="1" applyFill="1" applyBorder="1" applyAlignment="1">
      <alignment vertical="center"/>
    </xf>
    <xf numFmtId="0" fontId="9" fillId="0" borderId="0" xfId="0" applyFont="1" applyAlignment="1">
      <alignment horizontal="right"/>
    </xf>
    <xf numFmtId="0" fontId="23" fillId="5" borderId="9" xfId="0" applyFont="1" applyFill="1" applyBorder="1" applyAlignment="1">
      <alignment horizontal="center" vertical="center"/>
    </xf>
    <xf numFmtId="0" fontId="24" fillId="0" borderId="0" xfId="0" applyFont="1" applyAlignment="1">
      <alignment vertical="center"/>
    </xf>
    <xf numFmtId="0" fontId="20" fillId="0" borderId="0" xfId="0" applyFont="1" applyAlignment="1">
      <alignment vertical="center"/>
    </xf>
    <xf numFmtId="0" fontId="24" fillId="0" borderId="0" xfId="0" applyFont="1" applyAlignment="1">
      <alignment horizontal="right" vertical="center"/>
    </xf>
    <xf numFmtId="0" fontId="8" fillId="0" borderId="1" xfId="0" applyFont="1" applyBorder="1" applyAlignment="1">
      <alignment horizontal="center" vertical="center" wrapText="1"/>
    </xf>
    <xf numFmtId="0" fontId="4" fillId="3" borderId="3" xfId="0" applyFont="1" applyFill="1" applyBorder="1" applyAlignment="1">
      <alignment vertical="center"/>
    </xf>
    <xf numFmtId="0" fontId="8" fillId="3" borderId="4" xfId="0" applyFont="1" applyFill="1" applyBorder="1" applyAlignment="1">
      <alignment vertical="center"/>
    </xf>
    <xf numFmtId="0" fontId="8" fillId="3" borderId="2" xfId="0" applyFont="1" applyFill="1" applyBorder="1" applyAlignment="1">
      <alignment vertical="center"/>
    </xf>
    <xf numFmtId="0" fontId="4" fillId="3" borderId="4" xfId="0" applyFont="1" applyFill="1" applyBorder="1" applyAlignment="1">
      <alignment vertical="center"/>
    </xf>
    <xf numFmtId="0" fontId="4" fillId="3" borderId="2" xfId="0" applyFont="1" applyFill="1" applyBorder="1" applyAlignment="1">
      <alignment vertical="center"/>
    </xf>
    <xf numFmtId="9" fontId="2" fillId="8" borderId="4" xfId="0" applyNumberFormat="1" applyFont="1" applyFill="1" applyBorder="1" applyAlignment="1">
      <alignment horizontal="center" vertical="center" wrapText="1"/>
    </xf>
    <xf numFmtId="0" fontId="13" fillId="4" borderId="6"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2" fillId="0" borderId="6" xfId="0" applyFont="1" applyBorder="1" applyAlignment="1">
      <alignment horizontal="center" vertical="center" wrapText="1"/>
    </xf>
    <xf numFmtId="0" fontId="22" fillId="4" borderId="8" xfId="0" applyFont="1" applyFill="1" applyBorder="1" applyAlignment="1">
      <alignment horizontal="center" vertical="center"/>
    </xf>
    <xf numFmtId="0" fontId="22" fillId="4" borderId="9" xfId="0" applyFont="1" applyFill="1" applyBorder="1" applyAlignment="1">
      <alignment horizontal="center" vertical="center"/>
    </xf>
    <xf numFmtId="0" fontId="22" fillId="4" borderId="10" xfId="0" applyFont="1" applyFill="1" applyBorder="1" applyAlignment="1">
      <alignment horizontal="center" vertical="center"/>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9" fontId="15" fillId="0" borderId="1" xfId="0" applyNumberFormat="1" applyFont="1" applyBorder="1" applyAlignment="1">
      <alignment horizontal="center" vertical="center" wrapText="1"/>
    </xf>
  </cellXfs>
  <cellStyles count="1">
    <cellStyle name="Normale" xfId="0" builtinId="0"/>
  </cellStyles>
  <dxfs count="3">
    <dxf>
      <font>
        <condense val="0"/>
        <extend val="0"/>
        <color indexed="22"/>
      </font>
      <fill>
        <patternFill>
          <bgColor indexed="22"/>
        </patternFill>
      </fill>
    </dxf>
    <dxf>
      <font>
        <b/>
        <i val="0"/>
        <color rgb="FFFF0000"/>
      </font>
    </dxf>
    <dxf>
      <font>
        <condense val="0"/>
        <extend val="0"/>
        <color indexed="22"/>
      </font>
      <fill>
        <patternFill>
          <bgColor indexed="22"/>
        </patternFill>
      </fill>
    </dxf>
  </dxfs>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1"/>
  <sheetViews>
    <sheetView tabSelected="1" topLeftCell="A7" zoomScaleNormal="100" workbookViewId="0">
      <selection activeCell="M19" sqref="M19"/>
    </sheetView>
  </sheetViews>
  <sheetFormatPr defaultRowHeight="12.75" x14ac:dyDescent="0.2"/>
  <cols>
    <col min="1" max="1" width="31.7109375" style="18" customWidth="1"/>
    <col min="2" max="2" width="27.28515625" style="18" customWidth="1"/>
    <col min="3" max="3" width="44" style="18" customWidth="1"/>
    <col min="4" max="4" width="25.5703125" style="18" customWidth="1"/>
    <col min="5" max="10" width="16.5703125" style="18" customWidth="1"/>
    <col min="11" max="11" width="17.140625" style="18" customWidth="1"/>
    <col min="12" max="12" width="16.5703125" style="18" customWidth="1"/>
    <col min="13" max="13" width="34.7109375" style="18" customWidth="1"/>
    <col min="14" max="16" width="17.140625" style="18" customWidth="1"/>
    <col min="17" max="17" width="22.85546875" style="18" customWidth="1"/>
    <col min="18" max="18" width="17.140625" style="18" customWidth="1"/>
    <col min="19" max="16384" width="9.140625" style="18"/>
  </cols>
  <sheetData>
    <row r="1" spans="1:18" ht="23.25" customHeight="1" thickBot="1" x14ac:dyDescent="0.25">
      <c r="A1" s="74" t="s">
        <v>60</v>
      </c>
      <c r="B1" s="75"/>
      <c r="C1" s="75"/>
      <c r="D1" s="75"/>
      <c r="E1" s="75"/>
      <c r="F1" s="75"/>
      <c r="G1" s="75"/>
      <c r="H1" s="75"/>
      <c r="I1" s="75"/>
      <c r="J1" s="75"/>
      <c r="K1" s="75"/>
      <c r="L1" s="75"/>
      <c r="M1" s="75"/>
      <c r="N1" s="75"/>
      <c r="O1" s="75"/>
      <c r="P1" s="75"/>
      <c r="Q1" s="75"/>
      <c r="R1" s="76"/>
    </row>
    <row r="2" spans="1:18" ht="24" customHeight="1" thickBot="1" x14ac:dyDescent="0.25">
      <c r="A2" s="19" t="s">
        <v>61</v>
      </c>
      <c r="B2" s="20" t="s">
        <v>85</v>
      </c>
      <c r="C2" s="20"/>
      <c r="D2" s="20"/>
      <c r="E2" s="57" t="s">
        <v>81</v>
      </c>
      <c r="F2" s="57">
        <v>2023</v>
      </c>
      <c r="G2" s="20"/>
      <c r="H2" s="20"/>
      <c r="I2" s="20"/>
      <c r="J2" s="20"/>
      <c r="K2" s="20"/>
      <c r="L2" s="20"/>
      <c r="M2" s="20"/>
      <c r="N2" s="20"/>
      <c r="O2" s="20"/>
      <c r="P2" s="20"/>
      <c r="Q2" s="20"/>
      <c r="R2" s="21"/>
    </row>
    <row r="3" spans="1:18" ht="25.5" customHeight="1" thickBot="1" x14ac:dyDescent="0.25">
      <c r="A3" s="22" t="s">
        <v>62</v>
      </c>
      <c r="B3" s="23" t="s">
        <v>76</v>
      </c>
      <c r="C3" s="23"/>
      <c r="D3" s="23"/>
      <c r="E3" s="23"/>
      <c r="F3" s="23"/>
      <c r="G3" s="23"/>
      <c r="H3" s="23"/>
      <c r="I3" s="23"/>
      <c r="J3" s="23"/>
      <c r="K3" s="23"/>
      <c r="L3" s="23"/>
      <c r="M3" s="23"/>
      <c r="N3" s="23"/>
      <c r="O3" s="23"/>
      <c r="P3" s="23"/>
      <c r="Q3" s="23"/>
      <c r="R3" s="24"/>
    </row>
    <row r="4" spans="1:18" ht="24.75" customHeight="1" x14ac:dyDescent="0.2">
      <c r="A4" s="25" t="s">
        <v>63</v>
      </c>
      <c r="B4" s="26"/>
      <c r="C4" s="26" t="s">
        <v>64</v>
      </c>
      <c r="D4" s="26"/>
      <c r="E4" s="26"/>
      <c r="F4" s="26"/>
      <c r="G4" s="26"/>
      <c r="H4" s="26"/>
      <c r="I4" s="26"/>
      <c r="J4" s="26"/>
      <c r="K4" s="26"/>
      <c r="L4" s="26"/>
      <c r="M4" s="26"/>
      <c r="N4" s="26"/>
      <c r="O4" s="26"/>
      <c r="P4" s="26"/>
      <c r="Q4" s="26"/>
      <c r="R4" s="27"/>
    </row>
    <row r="5" spans="1:18" ht="60" x14ac:dyDescent="0.2">
      <c r="A5" s="28" t="s">
        <v>52</v>
      </c>
      <c r="B5" s="28" t="s">
        <v>48</v>
      </c>
      <c r="C5" s="68" t="s">
        <v>49</v>
      </c>
      <c r="D5" s="69" t="s">
        <v>50</v>
      </c>
      <c r="E5" s="69" t="s">
        <v>51</v>
      </c>
      <c r="F5" s="70" t="s">
        <v>27</v>
      </c>
      <c r="G5" s="70" t="s">
        <v>26</v>
      </c>
      <c r="H5" s="70" t="s">
        <v>25</v>
      </c>
      <c r="I5" s="70" t="s">
        <v>24</v>
      </c>
      <c r="J5" s="70" t="s">
        <v>28</v>
      </c>
      <c r="K5" s="70" t="s">
        <v>40</v>
      </c>
      <c r="L5" s="69" t="s">
        <v>53</v>
      </c>
      <c r="M5" s="69" t="s">
        <v>34</v>
      </c>
      <c r="N5" s="69" t="s">
        <v>41</v>
      </c>
      <c r="O5" s="30" t="s">
        <v>42</v>
      </c>
      <c r="P5" s="29" t="s">
        <v>43</v>
      </c>
      <c r="Q5" s="28" t="s">
        <v>44</v>
      </c>
      <c r="R5" s="28" t="s">
        <v>80</v>
      </c>
    </row>
    <row r="6" spans="1:18" ht="105" x14ac:dyDescent="0.2">
      <c r="A6" s="31" t="s">
        <v>111</v>
      </c>
      <c r="B6" s="72" t="s">
        <v>86</v>
      </c>
      <c r="C6" s="73" t="s">
        <v>87</v>
      </c>
      <c r="D6" s="73" t="s">
        <v>88</v>
      </c>
      <c r="E6" s="73">
        <v>20</v>
      </c>
      <c r="F6" s="2" t="s">
        <v>89</v>
      </c>
      <c r="G6" s="2" t="s">
        <v>89</v>
      </c>
      <c r="H6" s="32" t="s">
        <v>103</v>
      </c>
      <c r="I6" s="2" t="s">
        <v>90</v>
      </c>
      <c r="J6" s="2" t="s">
        <v>91</v>
      </c>
      <c r="K6" s="2" t="s">
        <v>92</v>
      </c>
      <c r="L6" s="2" t="s">
        <v>115</v>
      </c>
      <c r="M6" s="32" t="s">
        <v>93</v>
      </c>
      <c r="N6" s="2" t="s">
        <v>94</v>
      </c>
      <c r="O6" s="67"/>
      <c r="P6" s="16">
        <f>R6-E6</f>
        <v>-20</v>
      </c>
      <c r="Q6" s="32" t="s">
        <v>54</v>
      </c>
      <c r="R6" s="50"/>
    </row>
    <row r="7" spans="1:18" ht="120" x14ac:dyDescent="0.2">
      <c r="A7" s="31" t="s">
        <v>112</v>
      </c>
      <c r="B7" s="2" t="s">
        <v>95</v>
      </c>
      <c r="C7" s="2" t="s">
        <v>96</v>
      </c>
      <c r="D7" s="71" t="s">
        <v>97</v>
      </c>
      <c r="E7" s="71">
        <v>20</v>
      </c>
      <c r="F7" s="71" t="s">
        <v>89</v>
      </c>
      <c r="G7" s="71" t="s">
        <v>98</v>
      </c>
      <c r="H7" s="32" t="s">
        <v>103</v>
      </c>
      <c r="I7" s="71" t="s">
        <v>90</v>
      </c>
      <c r="J7" s="71" t="s">
        <v>91</v>
      </c>
      <c r="K7" s="71" t="s">
        <v>92</v>
      </c>
      <c r="L7" s="2" t="s">
        <v>115</v>
      </c>
      <c r="M7" s="71" t="s">
        <v>99</v>
      </c>
      <c r="N7" s="71" t="s">
        <v>94</v>
      </c>
      <c r="O7" s="41"/>
      <c r="P7" s="16">
        <f t="shared" ref="P7:P9" si="0">R7-E7</f>
        <v>-20</v>
      </c>
      <c r="Q7" s="32" t="s">
        <v>55</v>
      </c>
      <c r="R7" s="50">
        <f t="shared" ref="R7:R9" si="1">E7*O7</f>
        <v>0</v>
      </c>
    </row>
    <row r="8" spans="1:18" ht="75" x14ac:dyDescent="0.2">
      <c r="A8" s="31" t="s">
        <v>113</v>
      </c>
      <c r="B8" s="2" t="s">
        <v>100</v>
      </c>
      <c r="C8" s="2" t="s">
        <v>101</v>
      </c>
      <c r="D8" s="32" t="s">
        <v>102</v>
      </c>
      <c r="E8" s="32">
        <v>20</v>
      </c>
      <c r="F8" s="32" t="s">
        <v>89</v>
      </c>
      <c r="G8" s="32" t="s">
        <v>89</v>
      </c>
      <c r="H8" s="32" t="s">
        <v>103</v>
      </c>
      <c r="I8" s="32" t="s">
        <v>104</v>
      </c>
      <c r="J8" s="32" t="s">
        <v>105</v>
      </c>
      <c r="K8" s="32" t="s">
        <v>92</v>
      </c>
      <c r="L8" s="2" t="s">
        <v>115</v>
      </c>
      <c r="M8" s="32" t="s">
        <v>106</v>
      </c>
      <c r="N8" s="32" t="s">
        <v>110</v>
      </c>
      <c r="O8" s="41"/>
      <c r="P8" s="16">
        <f t="shared" si="0"/>
        <v>-20</v>
      </c>
      <c r="Q8" s="32" t="s">
        <v>54</v>
      </c>
      <c r="R8" s="50">
        <f t="shared" si="1"/>
        <v>0</v>
      </c>
    </row>
    <row r="9" spans="1:18" ht="60" x14ac:dyDescent="0.2">
      <c r="A9" s="31" t="s">
        <v>114</v>
      </c>
      <c r="B9" s="32" t="s">
        <v>109</v>
      </c>
      <c r="C9" s="33" t="s">
        <v>107</v>
      </c>
      <c r="D9" s="32" t="s">
        <v>102</v>
      </c>
      <c r="E9" s="32">
        <v>40</v>
      </c>
      <c r="F9" s="32" t="s">
        <v>89</v>
      </c>
      <c r="G9" s="32" t="s">
        <v>98</v>
      </c>
      <c r="H9" s="32" t="s">
        <v>89</v>
      </c>
      <c r="I9" s="32" t="s">
        <v>90</v>
      </c>
      <c r="J9" s="32" t="s">
        <v>105</v>
      </c>
      <c r="K9" s="32" t="s">
        <v>92</v>
      </c>
      <c r="L9" s="32" t="s">
        <v>116</v>
      </c>
      <c r="M9" s="32" t="s">
        <v>108</v>
      </c>
      <c r="N9" s="32" t="s">
        <v>94</v>
      </c>
      <c r="O9" s="41"/>
      <c r="P9" s="16">
        <f t="shared" si="0"/>
        <v>-40</v>
      </c>
      <c r="Q9" s="32" t="s">
        <v>55</v>
      </c>
      <c r="R9" s="50">
        <f t="shared" si="1"/>
        <v>0</v>
      </c>
    </row>
    <row r="10" spans="1:18" x14ac:dyDescent="0.2">
      <c r="L10" s="51" t="s">
        <v>65</v>
      </c>
    </row>
    <row r="11" spans="1:18" x14ac:dyDescent="0.2">
      <c r="A11" s="40" t="s">
        <v>66</v>
      </c>
      <c r="L11" s="51" t="s">
        <v>67</v>
      </c>
    </row>
    <row r="12" spans="1:18" x14ac:dyDescent="0.2">
      <c r="A12" s="40" t="s">
        <v>68</v>
      </c>
      <c r="L12" s="51" t="s">
        <v>69</v>
      </c>
    </row>
    <row r="13" spans="1:18" x14ac:dyDescent="0.2">
      <c r="A13" s="40" t="s">
        <v>70</v>
      </c>
      <c r="L13" s="51" t="s">
        <v>71</v>
      </c>
    </row>
    <row r="14" spans="1:18" x14ac:dyDescent="0.2">
      <c r="A14" s="40" t="s">
        <v>72</v>
      </c>
      <c r="L14" s="51" t="s">
        <v>73</v>
      </c>
    </row>
    <row r="16" spans="1:18" ht="26.25" customHeight="1" x14ac:dyDescent="0.2">
      <c r="A16" s="34" t="s">
        <v>74</v>
      </c>
      <c r="C16" s="35" t="s">
        <v>75</v>
      </c>
    </row>
    <row r="17" spans="1:9" x14ac:dyDescent="0.2">
      <c r="A17" s="36" t="s">
        <v>76</v>
      </c>
      <c r="B17" s="37"/>
      <c r="C17" s="37"/>
      <c r="D17" s="38"/>
      <c r="F17" s="85" t="s">
        <v>117</v>
      </c>
      <c r="G17" s="86"/>
      <c r="H17" s="87"/>
    </row>
    <row r="18" spans="1:9" ht="45" x14ac:dyDescent="0.2">
      <c r="A18" s="3" t="s">
        <v>30</v>
      </c>
      <c r="B18" s="3" t="s">
        <v>29</v>
      </c>
      <c r="C18" s="3" t="s">
        <v>31</v>
      </c>
      <c r="D18" s="3" t="s">
        <v>32</v>
      </c>
      <c r="F18" s="32" t="s">
        <v>118</v>
      </c>
      <c r="G18" s="32" t="s">
        <v>119</v>
      </c>
      <c r="H18" s="32" t="s">
        <v>120</v>
      </c>
    </row>
    <row r="19" spans="1:9" ht="38.25" customHeight="1" x14ac:dyDescent="0.2">
      <c r="A19" s="39">
        <v>1</v>
      </c>
      <c r="B19" s="17"/>
      <c r="C19" s="17"/>
      <c r="D19" s="17"/>
      <c r="F19" s="32" t="s">
        <v>121</v>
      </c>
      <c r="G19" s="32" t="s">
        <v>122</v>
      </c>
      <c r="H19" s="32" t="s">
        <v>123</v>
      </c>
    </row>
    <row r="20" spans="1:9" ht="38.25" customHeight="1" x14ac:dyDescent="0.2">
      <c r="A20" s="39">
        <v>2</v>
      </c>
      <c r="B20" s="17"/>
      <c r="C20" s="17"/>
      <c r="D20" s="17"/>
      <c r="F20" s="88">
        <v>1</v>
      </c>
      <c r="G20" s="32" t="s">
        <v>124</v>
      </c>
      <c r="H20" s="32">
        <v>0</v>
      </c>
    </row>
    <row r="21" spans="1:9" ht="38.25" customHeight="1" x14ac:dyDescent="0.2">
      <c r="A21" s="39">
        <v>3</v>
      </c>
      <c r="B21" s="17"/>
      <c r="C21" s="17"/>
      <c r="D21" s="17"/>
      <c r="F21" s="32" t="s">
        <v>125</v>
      </c>
      <c r="G21" s="32" t="s">
        <v>126</v>
      </c>
      <c r="H21" s="32" t="s">
        <v>127</v>
      </c>
      <c r="I21" s="51" t="s">
        <v>71</v>
      </c>
    </row>
    <row r="22" spans="1:9" ht="38.25" customHeight="1" x14ac:dyDescent="0.2">
      <c r="A22" s="39">
        <v>4</v>
      </c>
      <c r="B22" s="17"/>
      <c r="C22" s="17"/>
      <c r="D22" s="17"/>
      <c r="F22" s="32" t="s">
        <v>128</v>
      </c>
      <c r="G22" s="32" t="s">
        <v>129</v>
      </c>
      <c r="H22" s="32" t="s">
        <v>130</v>
      </c>
      <c r="I22" s="51" t="s">
        <v>131</v>
      </c>
    </row>
    <row r="24" spans="1:9" x14ac:dyDescent="0.2">
      <c r="A24" s="34" t="s">
        <v>35</v>
      </c>
    </row>
    <row r="27" spans="1:9" s="59" customFormat="1" ht="26.25" customHeight="1" x14ac:dyDescent="0.2">
      <c r="A27" s="58" t="s">
        <v>77</v>
      </c>
      <c r="C27" s="60" t="s">
        <v>75</v>
      </c>
    </row>
    <row r="28" spans="1:9" x14ac:dyDescent="0.2">
      <c r="A28" s="36" t="s">
        <v>76</v>
      </c>
      <c r="B28" s="37"/>
      <c r="C28" s="37"/>
      <c r="D28" s="38"/>
    </row>
    <row r="29" spans="1:9" ht="25.5" x14ac:dyDescent="0.2">
      <c r="A29" s="3" t="s">
        <v>30</v>
      </c>
      <c r="B29" s="3" t="s">
        <v>31</v>
      </c>
      <c r="C29" s="3" t="s">
        <v>32</v>
      </c>
      <c r="D29" s="3" t="s">
        <v>33</v>
      </c>
    </row>
    <row r="30" spans="1:9" ht="38.25" customHeight="1" x14ac:dyDescent="0.2">
      <c r="A30" s="39">
        <v>1</v>
      </c>
      <c r="B30" s="49">
        <f>O6</f>
        <v>0</v>
      </c>
      <c r="C30" s="17"/>
      <c r="D30" s="52">
        <f>R6</f>
        <v>0</v>
      </c>
    </row>
    <row r="31" spans="1:9" ht="38.25" customHeight="1" x14ac:dyDescent="0.2">
      <c r="A31" s="39">
        <v>2</v>
      </c>
      <c r="B31" s="49">
        <f t="shared" ref="B31:B33" si="2">O7</f>
        <v>0</v>
      </c>
      <c r="C31" s="17"/>
      <c r="D31" s="52">
        <f t="shared" ref="D31:D33" si="3">R7</f>
        <v>0</v>
      </c>
    </row>
    <row r="32" spans="1:9" ht="38.25" customHeight="1" x14ac:dyDescent="0.2">
      <c r="A32" s="39">
        <v>3</v>
      </c>
      <c r="B32" s="49">
        <f t="shared" si="2"/>
        <v>0</v>
      </c>
      <c r="C32" s="17"/>
      <c r="D32" s="52">
        <f t="shared" si="3"/>
        <v>0</v>
      </c>
    </row>
    <row r="33" spans="1:4" ht="38.25" customHeight="1" x14ac:dyDescent="0.2">
      <c r="A33" s="39">
        <v>4</v>
      </c>
      <c r="B33" s="49">
        <f t="shared" si="2"/>
        <v>0</v>
      </c>
      <c r="C33" s="17"/>
      <c r="D33" s="52">
        <f t="shared" si="3"/>
        <v>0</v>
      </c>
    </row>
    <row r="35" spans="1:4" ht="15" x14ac:dyDescent="0.2">
      <c r="C35" s="56" t="s">
        <v>58</v>
      </c>
      <c r="D35" s="52">
        <f>SUM(D30:D34)</f>
        <v>0</v>
      </c>
    </row>
    <row r="36" spans="1:4" x14ac:dyDescent="0.2">
      <c r="A36" s="34" t="s">
        <v>35</v>
      </c>
    </row>
    <row r="38" spans="1:4" ht="13.5" thickBot="1" x14ac:dyDescent="0.25"/>
    <row r="39" spans="1:4" ht="18" x14ac:dyDescent="0.2">
      <c r="A39" s="53" t="s">
        <v>79</v>
      </c>
      <c r="B39" s="46">
        <f>D35</f>
        <v>0</v>
      </c>
    </row>
    <row r="40" spans="1:4" ht="18" x14ac:dyDescent="0.2">
      <c r="A40" s="54" t="s">
        <v>84</v>
      </c>
      <c r="B40" s="47">
        <f>'comportamenti organizzativi'!G32</f>
        <v>0</v>
      </c>
    </row>
    <row r="41" spans="1:4" ht="18.75" thickBot="1" x14ac:dyDescent="0.25">
      <c r="A41" s="55" t="s">
        <v>59</v>
      </c>
      <c r="B41" s="48">
        <f>(B39+B40)/2</f>
        <v>0</v>
      </c>
    </row>
  </sheetData>
  <mergeCells count="2">
    <mergeCell ref="A1:R1"/>
    <mergeCell ref="F17:H17"/>
  </mergeCells>
  <phoneticPr fontId="0" type="noConversion"/>
  <conditionalFormatting sqref="C13:N13">
    <cfRule type="cellIs" dxfId="2" priority="3" stopIfTrue="1" operator="equal">
      <formula>"x"</formula>
    </cfRule>
  </conditionalFormatting>
  <conditionalFormatting sqref="P6:P9">
    <cfRule type="cellIs" dxfId="1" priority="2" stopIfTrue="1" operator="lessThan">
      <formula>0</formula>
    </cfRule>
  </conditionalFormatting>
  <conditionalFormatting sqref="I21">
    <cfRule type="cellIs" dxfId="0" priority="1" stopIfTrue="1" operator="equal">
      <formula>"x"</formula>
    </cfRule>
  </conditionalFormatting>
  <dataValidations count="1">
    <dataValidation showDropDown="1" errorTitle="Cronoprogramma" error="Attenzione: è possibile inserire solo il carattere X nel mese di riferimento." promptTitle="Cronoprogramma" prompt="Segnare con x i mesi interessati" sqref="C13:N13 I21" xr:uid="{00000000-0002-0000-0000-000000000000}"/>
  </dataValidations>
  <pageMargins left="0.19685039370078741" right="0.15748031496062992" top="0.27559055118110237" bottom="0.19685039370078741" header="0.19685039370078741" footer="0.15748031496062992"/>
  <pageSetup paperSize="8" scale="70" orientation="landscape" horizontalDpi="4294967293" r:id="rId1"/>
  <headerFooter alignWithMargins="0">
    <oddFooter>&amp;R&amp;"Arial,Grassetto Corsivo"Dialogos sas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2"/>
  <sheetViews>
    <sheetView topLeftCell="B1" workbookViewId="0">
      <selection activeCell="B1" sqref="A1:XFD1"/>
    </sheetView>
  </sheetViews>
  <sheetFormatPr defaultRowHeight="12.75" x14ac:dyDescent="0.2"/>
  <cols>
    <col min="1" max="1" width="22" customWidth="1"/>
    <col min="2" max="2" width="37" customWidth="1"/>
    <col min="3" max="3" width="22.28515625" customWidth="1"/>
    <col min="4" max="4" width="14" customWidth="1"/>
    <col min="5" max="5" width="21.85546875" customWidth="1"/>
    <col min="6" max="6" width="20.85546875" customWidth="1"/>
    <col min="7" max="7" width="15.85546875" customWidth="1"/>
  </cols>
  <sheetData>
    <row r="1" spans="1:7" ht="24.75" customHeight="1" x14ac:dyDescent="0.2">
      <c r="A1" s="62" t="s">
        <v>82</v>
      </c>
      <c r="B1" s="63"/>
      <c r="C1" s="63"/>
      <c r="D1" s="64"/>
      <c r="E1" s="62" t="s">
        <v>76</v>
      </c>
      <c r="F1" s="65"/>
      <c r="G1" s="66"/>
    </row>
    <row r="2" spans="1:7" ht="61.5" customHeight="1" x14ac:dyDescent="0.2">
      <c r="A2" s="9" t="s">
        <v>1</v>
      </c>
      <c r="B2" s="10" t="s">
        <v>2</v>
      </c>
      <c r="C2" s="9" t="s">
        <v>3</v>
      </c>
      <c r="D2" s="9" t="s">
        <v>4</v>
      </c>
      <c r="E2" s="9" t="s">
        <v>36</v>
      </c>
      <c r="F2" s="9" t="s">
        <v>56</v>
      </c>
      <c r="G2" s="42" t="s">
        <v>78</v>
      </c>
    </row>
    <row r="3" spans="1:7" ht="48.75" customHeight="1" x14ac:dyDescent="0.2">
      <c r="A3" s="77" t="s">
        <v>47</v>
      </c>
      <c r="B3" s="6" t="s">
        <v>5</v>
      </c>
      <c r="C3" s="61" t="s">
        <v>83</v>
      </c>
      <c r="D3" s="2">
        <v>5</v>
      </c>
      <c r="E3" s="45"/>
      <c r="F3" s="2"/>
      <c r="G3" s="43">
        <f>D3/5*F3</f>
        <v>0</v>
      </c>
    </row>
    <row r="4" spans="1:7" ht="65.25" customHeight="1" x14ac:dyDescent="0.2">
      <c r="A4" s="78"/>
      <c r="B4" s="2" t="s">
        <v>6</v>
      </c>
      <c r="C4" s="61" t="s">
        <v>83</v>
      </c>
      <c r="D4" s="2">
        <v>5</v>
      </c>
      <c r="E4" s="45"/>
      <c r="F4" s="2"/>
      <c r="G4" s="43">
        <f>D4/5*F4</f>
        <v>0</v>
      </c>
    </row>
    <row r="5" spans="1:7" ht="54" customHeight="1" x14ac:dyDescent="0.2">
      <c r="A5" s="78"/>
      <c r="B5" s="2" t="s">
        <v>7</v>
      </c>
      <c r="C5" s="61" t="s">
        <v>83</v>
      </c>
      <c r="D5" s="2">
        <v>5</v>
      </c>
      <c r="E5" s="45"/>
      <c r="F5" s="2"/>
      <c r="G5" s="43">
        <f t="shared" ref="G5:G30" si="0">D5/5*F5</f>
        <v>0</v>
      </c>
    </row>
    <row r="6" spans="1:7" ht="15" x14ac:dyDescent="0.2">
      <c r="A6" s="11"/>
      <c r="B6" s="12"/>
      <c r="C6" s="11"/>
      <c r="D6" s="13">
        <f>SUM(D3:D5)</f>
        <v>15</v>
      </c>
      <c r="E6" s="15">
        <f>SUM(E3:E5)</f>
        <v>0</v>
      </c>
      <c r="F6" s="15">
        <f>SUM(F3:F5)</f>
        <v>0</v>
      </c>
      <c r="G6" s="44">
        <f>SUM(G3:G5)</f>
        <v>0</v>
      </c>
    </row>
    <row r="7" spans="1:7" ht="47.25" x14ac:dyDescent="0.2">
      <c r="A7" s="9" t="s">
        <v>1</v>
      </c>
      <c r="B7" s="10" t="s">
        <v>2</v>
      </c>
      <c r="C7" s="9" t="s">
        <v>3</v>
      </c>
      <c r="D7" s="9" t="s">
        <v>4</v>
      </c>
      <c r="E7" s="9" t="s">
        <v>36</v>
      </c>
      <c r="F7" s="9" t="s">
        <v>56</v>
      </c>
      <c r="G7" s="42" t="s">
        <v>78</v>
      </c>
    </row>
    <row r="8" spans="1:7" ht="57" customHeight="1" x14ac:dyDescent="0.2">
      <c r="A8" s="79" t="s">
        <v>37</v>
      </c>
      <c r="B8" s="6" t="s">
        <v>12</v>
      </c>
      <c r="C8" s="61" t="s">
        <v>83</v>
      </c>
      <c r="D8" s="2">
        <v>5</v>
      </c>
      <c r="E8" s="45"/>
      <c r="F8" s="8"/>
      <c r="G8" s="43">
        <f t="shared" si="0"/>
        <v>0</v>
      </c>
    </row>
    <row r="9" spans="1:7" ht="76.5" customHeight="1" x14ac:dyDescent="0.2">
      <c r="A9" s="80"/>
      <c r="B9" s="6" t="s">
        <v>13</v>
      </c>
      <c r="C9" s="61" t="s">
        <v>83</v>
      </c>
      <c r="D9" s="2">
        <v>5</v>
      </c>
      <c r="E9" s="45"/>
      <c r="F9" s="8"/>
      <c r="G9" s="43">
        <f t="shared" si="0"/>
        <v>0</v>
      </c>
    </row>
    <row r="10" spans="1:7" ht="38.25" customHeight="1" x14ac:dyDescent="0.2">
      <c r="A10" s="80"/>
      <c r="B10" s="6" t="s">
        <v>21</v>
      </c>
      <c r="C10" s="61" t="s">
        <v>83</v>
      </c>
      <c r="D10" s="2">
        <v>5</v>
      </c>
      <c r="E10" s="45"/>
      <c r="F10" s="8"/>
      <c r="G10" s="43">
        <f t="shared" si="0"/>
        <v>0</v>
      </c>
    </row>
    <row r="11" spans="1:7" ht="60" x14ac:dyDescent="0.2">
      <c r="A11" s="80"/>
      <c r="B11" s="6" t="s">
        <v>14</v>
      </c>
      <c r="C11" s="61" t="s">
        <v>83</v>
      </c>
      <c r="D11" s="2">
        <v>5</v>
      </c>
      <c r="E11" s="45"/>
      <c r="F11" s="8"/>
      <c r="G11" s="43">
        <f t="shared" si="0"/>
        <v>0</v>
      </c>
    </row>
    <row r="12" spans="1:7" ht="51.75" customHeight="1" x14ac:dyDescent="0.2">
      <c r="A12" s="81"/>
      <c r="B12" s="6" t="s">
        <v>15</v>
      </c>
      <c r="C12" s="61" t="s">
        <v>83</v>
      </c>
      <c r="D12" s="2">
        <v>5</v>
      </c>
      <c r="E12" s="45"/>
      <c r="F12" s="8"/>
      <c r="G12" s="43">
        <f t="shared" si="0"/>
        <v>0</v>
      </c>
    </row>
    <row r="13" spans="1:7" ht="15" x14ac:dyDescent="0.2">
      <c r="A13" s="5"/>
      <c r="B13" s="5"/>
      <c r="C13" s="5"/>
      <c r="D13" s="13">
        <f>SUM(D8:D12)</f>
        <v>25</v>
      </c>
      <c r="E13" s="15">
        <f>SUM(E8:E12)</f>
        <v>0</v>
      </c>
      <c r="F13" s="15">
        <f>SUM(F8:F12)</f>
        <v>0</v>
      </c>
      <c r="G13" s="44">
        <f>SUM(G8:G12)</f>
        <v>0</v>
      </c>
    </row>
    <row r="14" spans="1:7" ht="47.25" x14ac:dyDescent="0.2">
      <c r="A14" s="9" t="s">
        <v>1</v>
      </c>
      <c r="B14" s="10" t="s">
        <v>2</v>
      </c>
      <c r="C14" s="9" t="s">
        <v>3</v>
      </c>
      <c r="D14" s="9" t="s">
        <v>4</v>
      </c>
      <c r="E14" s="9" t="s">
        <v>36</v>
      </c>
      <c r="F14" s="9" t="s">
        <v>56</v>
      </c>
      <c r="G14" s="42" t="s">
        <v>78</v>
      </c>
    </row>
    <row r="15" spans="1:7" ht="67.5" customHeight="1" x14ac:dyDescent="0.2">
      <c r="A15" s="77" t="s">
        <v>45</v>
      </c>
      <c r="B15" s="6" t="s">
        <v>8</v>
      </c>
      <c r="C15" s="61" t="s">
        <v>83</v>
      </c>
      <c r="D15" s="2">
        <v>5</v>
      </c>
      <c r="E15" s="45"/>
      <c r="F15" s="8"/>
      <c r="G15" s="43">
        <f t="shared" si="0"/>
        <v>0</v>
      </c>
    </row>
    <row r="16" spans="1:7" ht="81.75" customHeight="1" x14ac:dyDescent="0.2">
      <c r="A16" s="78"/>
      <c r="B16" s="6" t="s">
        <v>22</v>
      </c>
      <c r="C16" s="61" t="s">
        <v>83</v>
      </c>
      <c r="D16" s="2">
        <v>5</v>
      </c>
      <c r="E16" s="45"/>
      <c r="F16" s="8"/>
      <c r="G16" s="43">
        <f t="shared" si="0"/>
        <v>0</v>
      </c>
    </row>
    <row r="17" spans="1:7" ht="56.25" customHeight="1" x14ac:dyDescent="0.2">
      <c r="A17" s="78"/>
      <c r="B17" s="6" t="s">
        <v>16</v>
      </c>
      <c r="C17" s="61" t="s">
        <v>83</v>
      </c>
      <c r="D17" s="2">
        <v>5</v>
      </c>
      <c r="E17" s="45"/>
      <c r="F17" s="8"/>
      <c r="G17" s="43">
        <f t="shared" si="0"/>
        <v>0</v>
      </c>
    </row>
    <row r="18" spans="1:7" ht="60.75" customHeight="1" x14ac:dyDescent="0.2">
      <c r="A18" s="78"/>
      <c r="B18" s="6" t="s">
        <v>17</v>
      </c>
      <c r="C18" s="61" t="s">
        <v>83</v>
      </c>
      <c r="D18" s="2">
        <v>5</v>
      </c>
      <c r="E18" s="45"/>
      <c r="F18" s="8"/>
      <c r="G18" s="43">
        <f t="shared" si="0"/>
        <v>0</v>
      </c>
    </row>
    <row r="19" spans="1:7" ht="96.75" customHeight="1" x14ac:dyDescent="0.2">
      <c r="A19" s="78"/>
      <c r="B19" s="6" t="s">
        <v>46</v>
      </c>
      <c r="C19" s="61" t="s">
        <v>83</v>
      </c>
      <c r="D19" s="2">
        <v>5</v>
      </c>
      <c r="E19" s="45"/>
      <c r="F19" s="8"/>
      <c r="G19" s="43">
        <f t="shared" si="0"/>
        <v>0</v>
      </c>
    </row>
    <row r="20" spans="1:7" ht="45" customHeight="1" x14ac:dyDescent="0.2">
      <c r="A20" s="78"/>
      <c r="B20" s="6" t="s">
        <v>9</v>
      </c>
      <c r="C20" s="61" t="s">
        <v>83</v>
      </c>
      <c r="D20" s="2">
        <v>5</v>
      </c>
      <c r="E20" s="45"/>
      <c r="F20" s="8"/>
      <c r="G20" s="43">
        <f t="shared" si="0"/>
        <v>0</v>
      </c>
    </row>
    <row r="21" spans="1:7" ht="18.75" customHeight="1" x14ac:dyDescent="0.2">
      <c r="A21" s="5"/>
      <c r="B21" s="5"/>
      <c r="C21" s="5"/>
      <c r="D21" s="13">
        <f>SUM(D15:D20)</f>
        <v>30</v>
      </c>
      <c r="E21" s="15">
        <f>SUM(E15:E20)</f>
        <v>0</v>
      </c>
      <c r="F21" s="15">
        <f>SUM(F15:F20)</f>
        <v>0</v>
      </c>
      <c r="G21" s="44">
        <f>SUM(G15:G20)</f>
        <v>0</v>
      </c>
    </row>
    <row r="22" spans="1:7" ht="70.5" customHeight="1" x14ac:dyDescent="0.2">
      <c r="A22" s="9" t="s">
        <v>1</v>
      </c>
      <c r="B22" s="10" t="s">
        <v>2</v>
      </c>
      <c r="C22" s="9" t="s">
        <v>3</v>
      </c>
      <c r="D22" s="9" t="s">
        <v>4</v>
      </c>
      <c r="E22" s="9" t="s">
        <v>36</v>
      </c>
      <c r="F22" s="9" t="s">
        <v>56</v>
      </c>
      <c r="G22" s="42" t="s">
        <v>78</v>
      </c>
    </row>
    <row r="23" spans="1:7" ht="51" customHeight="1" x14ac:dyDescent="0.2">
      <c r="A23" s="77" t="s">
        <v>38</v>
      </c>
      <c r="B23" s="6" t="s">
        <v>10</v>
      </c>
      <c r="C23" s="61" t="s">
        <v>83</v>
      </c>
      <c r="D23" s="2">
        <v>5</v>
      </c>
      <c r="E23" s="45"/>
      <c r="F23" s="2"/>
      <c r="G23" s="43">
        <f t="shared" si="0"/>
        <v>0</v>
      </c>
    </row>
    <row r="24" spans="1:7" ht="53.25" customHeight="1" x14ac:dyDescent="0.2">
      <c r="A24" s="78"/>
      <c r="B24" s="6" t="s">
        <v>18</v>
      </c>
      <c r="C24" s="61" t="s">
        <v>83</v>
      </c>
      <c r="D24" s="2">
        <v>5</v>
      </c>
      <c r="E24" s="45"/>
      <c r="F24" s="2"/>
      <c r="G24" s="43">
        <f t="shared" si="0"/>
        <v>0</v>
      </c>
    </row>
    <row r="25" spans="1:7" ht="61.5" customHeight="1" x14ac:dyDescent="0.2">
      <c r="A25" s="78"/>
      <c r="B25" s="6" t="s">
        <v>19</v>
      </c>
      <c r="C25" s="61" t="s">
        <v>83</v>
      </c>
      <c r="D25" s="2">
        <v>5</v>
      </c>
      <c r="E25" s="45"/>
      <c r="F25" s="2"/>
      <c r="G25" s="43">
        <f t="shared" si="0"/>
        <v>0</v>
      </c>
    </row>
    <row r="26" spans="1:7" ht="42.75" customHeight="1" x14ac:dyDescent="0.2">
      <c r="A26" s="78"/>
      <c r="B26" s="6" t="s">
        <v>11</v>
      </c>
      <c r="C26" s="61" t="s">
        <v>83</v>
      </c>
      <c r="D26" s="2">
        <v>5</v>
      </c>
      <c r="E26" s="45"/>
      <c r="F26" s="2"/>
      <c r="G26" s="43">
        <f t="shared" si="0"/>
        <v>0</v>
      </c>
    </row>
    <row r="27" spans="1:7" ht="15" x14ac:dyDescent="0.3">
      <c r="A27" s="4"/>
      <c r="B27" s="4"/>
      <c r="C27" s="4"/>
      <c r="D27" s="13">
        <f>SUM(D23:D26)</f>
        <v>20</v>
      </c>
      <c r="E27" s="13">
        <f>SUM(E23:E26)</f>
        <v>0</v>
      </c>
      <c r="F27" s="13">
        <f>SUM(F23:F26)</f>
        <v>0</v>
      </c>
      <c r="G27" s="44">
        <f>SUM(G23:G26)</f>
        <v>0</v>
      </c>
    </row>
    <row r="28" spans="1:7" ht="69.75" customHeight="1" x14ac:dyDescent="0.2">
      <c r="A28" s="9" t="s">
        <v>1</v>
      </c>
      <c r="B28" s="10" t="s">
        <v>2</v>
      </c>
      <c r="C28" s="9" t="s">
        <v>3</v>
      </c>
      <c r="D28" s="9" t="s">
        <v>4</v>
      </c>
      <c r="E28" s="9" t="s">
        <v>36</v>
      </c>
      <c r="F28" s="9" t="s">
        <v>56</v>
      </c>
      <c r="G28" s="42" t="s">
        <v>78</v>
      </c>
    </row>
    <row r="29" spans="1:7" ht="65.25" customHeight="1" x14ac:dyDescent="0.2">
      <c r="A29" s="77" t="s">
        <v>39</v>
      </c>
      <c r="B29" s="6" t="s">
        <v>23</v>
      </c>
      <c r="C29" s="61" t="s">
        <v>83</v>
      </c>
      <c r="D29" s="2">
        <v>5</v>
      </c>
      <c r="E29" s="45"/>
      <c r="F29" s="8"/>
      <c r="G29" s="43">
        <f t="shared" si="0"/>
        <v>0</v>
      </c>
    </row>
    <row r="30" spans="1:7" ht="89.25" customHeight="1" x14ac:dyDescent="0.2">
      <c r="A30" s="78"/>
      <c r="B30" s="6" t="s">
        <v>20</v>
      </c>
      <c r="C30" s="61" t="s">
        <v>83</v>
      </c>
      <c r="D30" s="2">
        <v>5</v>
      </c>
      <c r="E30" s="45"/>
      <c r="F30" s="8"/>
      <c r="G30" s="43">
        <f t="shared" si="0"/>
        <v>0</v>
      </c>
    </row>
    <row r="31" spans="1:7" ht="15" x14ac:dyDescent="0.3">
      <c r="A31" s="14"/>
      <c r="B31" s="14"/>
      <c r="C31" s="14"/>
      <c r="D31" s="13">
        <f>SUM(D29:D30)</f>
        <v>10</v>
      </c>
      <c r="E31" s="15">
        <f>SUM(E29:E30)</f>
        <v>0</v>
      </c>
      <c r="F31" s="15">
        <f>SUM(F29:F30)</f>
        <v>0</v>
      </c>
      <c r="G31" s="44">
        <f>SUM(G29:G30)</f>
        <v>0</v>
      </c>
    </row>
    <row r="32" spans="1:7" ht="18" x14ac:dyDescent="0.3">
      <c r="A32" s="82" t="s">
        <v>0</v>
      </c>
      <c r="B32" s="83"/>
      <c r="C32" s="84"/>
      <c r="D32" s="7" t="s">
        <v>57</v>
      </c>
      <c r="E32" s="8"/>
      <c r="F32" s="1"/>
      <c r="G32" s="44">
        <f>G31+G27+G21+G13+G6</f>
        <v>0</v>
      </c>
    </row>
  </sheetData>
  <mergeCells count="6">
    <mergeCell ref="A3:A5"/>
    <mergeCell ref="A8:A12"/>
    <mergeCell ref="A32:C32"/>
    <mergeCell ref="A29:A30"/>
    <mergeCell ref="A15:A20"/>
    <mergeCell ref="A23:A26"/>
  </mergeCells>
  <phoneticPr fontId="0" type="noConversion"/>
  <pageMargins left="0.15748031496062992" right="0.11811023622047245" top="0.56000000000000005" bottom="0.23622047244094491" header="0.15748031496062992" footer="0.11811023622047245"/>
  <pageSetup paperSize="9" scale="69" fitToHeight="0" orientation="portrait" horizontalDpi="4294967293" r:id="rId1"/>
  <headerFooter alignWithMargins="0">
    <oddFooter>&amp;R&amp;"Arial,Grassetto Corsivo"Dialogos sas</oddFooter>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scheda obiettivo </vt:lpstr>
      <vt:lpstr>comportamenti organizzativi</vt:lpstr>
      <vt:lpstr>'scheda obiettivo '!Area_stampa</vt:lpstr>
      <vt:lpstr>'comportamenti organizzativi'!Titoli_stampa</vt:lpstr>
    </vt:vector>
  </TitlesOfParts>
  <Company>Dasein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Scanner</dc:creator>
  <cp:lastModifiedBy>Amerio Gabriele</cp:lastModifiedBy>
  <cp:lastPrinted>2021-03-15T12:07:36Z</cp:lastPrinted>
  <dcterms:created xsi:type="dcterms:W3CDTF">1999-05-25T11:07:45Z</dcterms:created>
  <dcterms:modified xsi:type="dcterms:W3CDTF">2023-03-07T19:04:15Z</dcterms:modified>
</cp:coreProperties>
</file>